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wel\OneDrive - AS Produkt\Pulpit\AS Roads\Ogólne\DJ\Legnickie Pole\"/>
    </mc:Choice>
  </mc:AlternateContent>
  <xr:revisionPtr revIDLastSave="0" documentId="8_{53DCA4FB-B967-41A8-9980-A20754CEFF1C}" xr6:coauthVersionLast="47" xr6:coauthVersionMax="47" xr10:uidLastSave="{00000000-0000-0000-0000-000000000000}"/>
  <bookViews>
    <workbookView xWindow="-110" yWindow="-110" windowWidth="19420" windowHeight="10300" xr2:uid="{5C0555D6-ED96-47C6-84FE-C6AD869B478A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1" l="1"/>
  <c r="H5" i="1"/>
  <c r="H7" i="1"/>
  <c r="H8" i="1"/>
  <c r="H9" i="1"/>
  <c r="H10" i="1"/>
  <c r="H11" i="1"/>
  <c r="H12" i="1"/>
  <c r="H13" i="1"/>
  <c r="H14" i="1"/>
  <c r="H15" i="1"/>
  <c r="H18" i="1"/>
  <c r="H20" i="1"/>
  <c r="H21" i="1"/>
  <c r="H23" i="1"/>
  <c r="H24" i="1"/>
  <c r="H25" i="1"/>
  <c r="H26" i="1"/>
  <c r="H27" i="1"/>
  <c r="H29" i="1"/>
  <c r="H30" i="1"/>
  <c r="H31" i="1"/>
  <c r="H32" i="1"/>
  <c r="H33" i="1"/>
  <c r="H34" i="1"/>
  <c r="H36" i="1"/>
  <c r="H37" i="1"/>
  <c r="H38" i="1"/>
  <c r="H39" i="1"/>
  <c r="H40" i="1"/>
  <c r="H41" i="1"/>
  <c r="H42" i="1"/>
  <c r="H44" i="1"/>
  <c r="H45" i="1"/>
  <c r="H46" i="1"/>
  <c r="H47" i="1"/>
  <c r="H48" i="1"/>
  <c r="H49" i="1"/>
  <c r="H4" i="1"/>
  <c r="H50" i="1" l="1"/>
  <c r="H51" i="1" s="1"/>
  <c r="H52" i="1" s="1"/>
</calcChain>
</file>

<file path=xl/sharedStrings.xml><?xml version="1.0" encoding="utf-8"?>
<sst xmlns="http://schemas.openxmlformats.org/spreadsheetml/2006/main" count="174" uniqueCount="138">
  <si>
    <t>Lp.</t>
  </si>
  <si>
    <t>Podstawa</t>
  </si>
  <si>
    <t>Opis</t>
  </si>
  <si>
    <t>Ilość</t>
  </si>
  <si>
    <t>Cena jedn.</t>
  </si>
  <si>
    <t>Wartość</t>
  </si>
  <si>
    <t>1 d.1</t>
  </si>
  <si>
    <t xml:space="preserve"> wycena indywidualna Uproszczona</t>
  </si>
  <si>
    <t>Zaprojektowanie, uzgodnienie, wdrożenie i utrzymanie Tymczasowej Organizacji Ruchu</t>
  </si>
  <si>
    <t>kpl</t>
  </si>
  <si>
    <t>2 d.1</t>
  </si>
  <si>
    <t>KNR 2-01 0119-03</t>
  </si>
  <si>
    <t>Roboty pomiarowe przy liniowych robotach ziemnych - trasa drogi w terenie równinnym</t>
  </si>
  <si>
    <t>km</t>
  </si>
  <si>
    <t>3 d.2</t>
  </si>
  <si>
    <t>KNR 2-31 0817-05</t>
  </si>
  <si>
    <t>Rozebranie ścieków z elementów betonowych o grubości 15 cm na podsypce cementowo-piaskowej</t>
  </si>
  <si>
    <t>m</t>
  </si>
  <si>
    <t>4 d.2</t>
  </si>
  <si>
    <t>KNR 2-31 0813-03</t>
  </si>
  <si>
    <t>Rozebranie krawężników betonowych 15x30 cm na podsypce cementowo-piaskowej</t>
  </si>
  <si>
    <t>5 d.2</t>
  </si>
  <si>
    <t>KNR 2-31 0814-02</t>
  </si>
  <si>
    <t>Rozebranie obrzeży 8x30 cm na podsypce piaskowej</t>
  </si>
  <si>
    <t>6 d.2</t>
  </si>
  <si>
    <t>KNR 2-31 0810-02</t>
  </si>
  <si>
    <t>Rozebranie nawierzchni z kostki betonwej gr.8cm na podsypce cementowo-piaskowej - zjazdy</t>
  </si>
  <si>
    <t>m2</t>
  </si>
  <si>
    <t>7 d.2</t>
  </si>
  <si>
    <t>KNR 2-31 0803-03 0803-04</t>
  </si>
  <si>
    <t>Mechaniczne rozebranie nawierzchni z mieszanek mineralno-bitumicznych o grubości śr. 4 cm - zjazdy</t>
  </si>
  <si>
    <t>8 d.2</t>
  </si>
  <si>
    <t>KNR AT-03 0102-02/03</t>
  </si>
  <si>
    <t>Roboty remontowe - frezowanie nawierzchni bitumicznej o gr. 5 cm z wywozem materiału z rozbiórki na odl. do 1 km - jezdnia</t>
  </si>
  <si>
    <t>9 d.2</t>
  </si>
  <si>
    <t>KNR 2-31 0812-03</t>
  </si>
  <si>
    <t>Rozebranie ław pod krawężniki, obrzeża i ścieki z betonu</t>
  </si>
  <si>
    <t>m3</t>
  </si>
  <si>
    <t>10 d.2</t>
  </si>
  <si>
    <t xml:space="preserve">KNR 4-01 0108-18 0108-20 </t>
  </si>
  <si>
    <t>Wywiezienie samochodami samowyładowczymi gruzu betonowego na odległość 5 km wraz z kosztami utylizacji</t>
  </si>
  <si>
    <t>11 d.2</t>
  </si>
  <si>
    <t>Wywiezienie samochodami samowyładowczymi gruzu bitumicznego na odległość 5 km wraz z kosztami utylizacji</t>
  </si>
  <si>
    <t>12 d.3</t>
  </si>
  <si>
    <t xml:space="preserve">KNR 2-01 0206-04 0214-04 </t>
  </si>
  <si>
    <t>Roboty ziemne wykon.koparkami podsiębiernymi o poj.łyżki 0.60 m3 w gr.kat.III z transp.urobku samochod.samowyładowczymi na odległość 5 km  /wykopy pod jezdnię, zjazdy, wpusty, przykanaliki, ścianki czołowe przepustu,przepust, pobocza, ławy betonowej wraz z utylizacją materiału/</t>
  </si>
  <si>
    <t>13 d.3</t>
  </si>
  <si>
    <t>KNR 2-31 0103-04</t>
  </si>
  <si>
    <t>Mechaniczne profilowanie i zagęszczenie podłoża pod warstwy konstrukcyjne nawierzchni w gruncie kat. I-IV</t>
  </si>
  <si>
    <t>14 d.4</t>
  </si>
  <si>
    <t>KNR 2-31 0109-030109-04analogia</t>
  </si>
  <si>
    <t>Stabilizacja gruntu cementem o Rm=2,5-5MPa - grubość warstwy po zagęszczeniu 15 cm</t>
  </si>
  <si>
    <t>15 d.4</t>
  </si>
  <si>
    <t>KNR 2-31 0114-05 0114-06</t>
  </si>
  <si>
    <t>Podbudowa z kruszywa łamanego 0/31,5 - warstwa dolna o grubości po zagęszczeniu 20 cm</t>
  </si>
  <si>
    <t>16 d.5</t>
  </si>
  <si>
    <t>KNR 2-31 0403-05</t>
  </si>
  <si>
    <t>Krawężniki betonowe wtopione o wymiarach 15x22 cm na podsypce cementowo-piaskowej</t>
  </si>
  <si>
    <t>17 d.5</t>
  </si>
  <si>
    <t>KNR 2-31 0407-05</t>
  </si>
  <si>
    <t>Obrzeża betonowe o wymiarach 30x8 cm na podsypce cementowo-piaskowej z wypełnieniem spoin zaprawą cementową</t>
  </si>
  <si>
    <t>18 d.5</t>
  </si>
  <si>
    <t>KNR 2-31 0302-02 analogia</t>
  </si>
  <si>
    <t>Nawierzchnia z kostki kamiennej rzędowej o wysokości 16 cm na podsypce cementowo-piaskowej</t>
  </si>
  <si>
    <t>19 d.5</t>
  </si>
  <si>
    <t>KNR 2-31 0402-04</t>
  </si>
  <si>
    <t>Ława pod krawężniki i ściek betonowa  robocizna</t>
  </si>
  <si>
    <t>20 d.5</t>
  </si>
  <si>
    <t>KNR 2-31 0511-03</t>
  </si>
  <si>
    <t>Nawierzchnie z kostki brukowej betonowej grubość 8 cm na podsypce cementowo-piaskowej</t>
  </si>
  <si>
    <t>21 d.6</t>
  </si>
  <si>
    <t>KNR 2-31 0204-05 0204-06</t>
  </si>
  <si>
    <t>Nawierzchnia z tłucznia kamiennego - warstwa górna z tłucznia - grubość po zagęszczeniu 10 cm</t>
  </si>
  <si>
    <t>22 d.6</t>
  </si>
  <si>
    <t>KNR AT-03 0202-01</t>
  </si>
  <si>
    <t>Mechaniczne oczyszczenie i skropienie emulsją asfaltową na zimno podbudowy tłuczniowej lub z gruntu stabilizowanego cementem; zużycie emulsji 0,8 kg/m2</t>
  </si>
  <si>
    <t>23 d.6</t>
  </si>
  <si>
    <t>KNR 2-31 0310-01 analogia</t>
  </si>
  <si>
    <t>Warstwa wyrównawcza z betonu asfaltowego 75kg/m2 śr. gr. 3 cm</t>
  </si>
  <si>
    <t>24 d.6</t>
  </si>
  <si>
    <t>KNR 2-31 0310-01 0310-02</t>
  </si>
  <si>
    <t>Nawierzchnia z mieszanek mineralno-bitumicznych grysowych - warstwa wiążąca asfaltowa - grubość po zagęszcz. 5 cm</t>
  </si>
  <si>
    <t>25 d.6</t>
  </si>
  <si>
    <t>KNR AT-03 0202-02</t>
  </si>
  <si>
    <t>Mechaniczne oczyszczenie i skropienie emulsją asfaltową na zimno podbudowy lub nawierzchni bitumicznej; zużycie emulsji 0,5 kg/m2 (istniejąca nawierzchnia, warstwa wyrównawcza i wiążąca)</t>
  </si>
  <si>
    <t>26 d.6</t>
  </si>
  <si>
    <t>KNR 2-31 0310-05 0310-06</t>
  </si>
  <si>
    <t>Nawierzchnia z mieszanek mineralno-bitumicznych grysowych - warstwa ścieralna asfaltowa - grubość po zagęszcz. 4 cm</t>
  </si>
  <si>
    <t>27 d.7</t>
  </si>
  <si>
    <t>KNR-W 2-18 0524-02</t>
  </si>
  <si>
    <t>Studzienki ściekowe uliczne betonowe o śr.500 mm z osadnikiem bez syfonu</t>
  </si>
  <si>
    <t>szt.</t>
  </si>
  <si>
    <t>28 d.7</t>
  </si>
  <si>
    <t>KNR-W 2-18 0408-03</t>
  </si>
  <si>
    <t>Kanały z rur PVC łączonych na wcisk o śr. zewn. 200 mm</t>
  </si>
  <si>
    <t>29 d.7</t>
  </si>
  <si>
    <t>KNR 2-28 0501-09 analogia</t>
  </si>
  <si>
    <t>Podsypka/obsypka/zasypka kruszywem dowiezionym (wpust, przepust, przykanalik)</t>
  </si>
  <si>
    <t>30 d.7</t>
  </si>
  <si>
    <t>KNR 2-31 0605-04 analogia</t>
  </si>
  <si>
    <t>Przepusty rurowe pod zjazdami - ścianki czołowe dla rur o śr. 50 cm</t>
  </si>
  <si>
    <t>ściank.</t>
  </si>
  <si>
    <t>31 d.7</t>
  </si>
  <si>
    <t>Ława pod ściankę czołową  robocizna</t>
  </si>
  <si>
    <t>32 d.7</t>
  </si>
  <si>
    <t>KNR 2-31 0605-07 analogia</t>
  </si>
  <si>
    <t>Przepusty rurowe pod zjazdami - rury PCV fi500</t>
  </si>
  <si>
    <t>33 d.7</t>
  </si>
  <si>
    <t>KNR 2-31 0402-02</t>
  </si>
  <si>
    <t>Ława pod rurę z kruszywa łamanego</t>
  </si>
  <si>
    <t>34 d.8</t>
  </si>
  <si>
    <t>KNR 2-31 1403-05</t>
  </si>
  <si>
    <t>Oczyszczenie rowów z namułu o grub. 20 cm z wyprofilowaniem skarp rowu</t>
  </si>
  <si>
    <t>35 d.8</t>
  </si>
  <si>
    <t>KNR 2-01 0516-04 analogia</t>
  </si>
  <si>
    <t>Umocnienie skarp i dna rowów płytami betonowymi ażurowymi 60x40x10 cm z wypełnieniem podsypką cementowo piaskową</t>
  </si>
  <si>
    <t>36 d.8</t>
  </si>
  <si>
    <t>Pobocza z kruszywa łamanego 0/31,5 - grubość po zagęszczeniu 15 cm</t>
  </si>
  <si>
    <t>37 d.8</t>
  </si>
  <si>
    <t>KNR 2-31 1406-04</t>
  </si>
  <si>
    <t>Regulacja pionowa studzienek dla zaworów wodociągowych i gazowych</t>
  </si>
  <si>
    <t>38 d.8</t>
  </si>
  <si>
    <t>KNR 2-31 1406-03</t>
  </si>
  <si>
    <t>Regulacja pionowa studzienek dla włazów kanałowych pierścieniami polimerowymi do wys. projektowanej</t>
  </si>
  <si>
    <t>39 d.8</t>
  </si>
  <si>
    <t>Porządkowanie i profilowanie terenu przyległego do jezdni: koszenie trawy, chwastów, wycinka krzewów, zebranie zalegającego gruzu i śmieci oraz z wyrównaniem terenu na szerokości pasa drogowego wraz z wywozem w/w odpadów na wysypisko uwzględniając koszt utylizacji.</t>
  </si>
  <si>
    <t>Jedn.</t>
  </si>
  <si>
    <t>Wartość kosztorysowa netto:</t>
  </si>
  <si>
    <t>Podatek VAT:</t>
  </si>
  <si>
    <t>Wartość kosztorysowa brutto:</t>
  </si>
  <si>
    <t>Roboty przygotowawcze</t>
  </si>
  <si>
    <t>Roboty rozbiórkowe</t>
  </si>
  <si>
    <t>Roboty ziemne</t>
  </si>
  <si>
    <t>Podbudowy</t>
  </si>
  <si>
    <t>Roboty brukarskie</t>
  </si>
  <si>
    <t>Nawierzchnie</t>
  </si>
  <si>
    <t>Kanalizacja deszczowa</t>
  </si>
  <si>
    <t>Roboty wykończeniowe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</si>
</sst>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4" fontId="0" fillId="0" borderId="0" xfId="0" applyNumberFormat="1"/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06F17-1B4D-4AE8-BFCE-6090F0C792CF}">
  <dimension ref="B2:H52"/>
  <sheetViews>
    <sheetView tabSelected="1" topLeftCell="A47" workbookViewId="0">
      <selection activeCell="C44" sqref="C44"/>
    </sheetView>
  </sheetViews>
  <sheetFormatPr defaultRowHeight="14.5" x14ac:dyDescent="0.35"/>
  <cols>
    <col min="3" max="3" width="13.08984375" customWidth="1"/>
    <col min="4" max="4" width="52.36328125" customWidth="1"/>
    <col min="6" max="6" width="8.7265625" style="10"/>
    <col min="7" max="7" width="8.7265625" style="6"/>
    <col min="8" max="8" width="13.81640625" style="6" customWidth="1"/>
  </cols>
  <sheetData>
    <row r="2" spans="2:8" ht="29" x14ac:dyDescent="0.35">
      <c r="B2" s="1" t="s">
        <v>0</v>
      </c>
      <c r="C2" s="1" t="s">
        <v>1</v>
      </c>
      <c r="D2" s="1" t="s">
        <v>2</v>
      </c>
      <c r="E2" s="1" t="s">
        <v>126</v>
      </c>
      <c r="F2" s="11" t="s">
        <v>3</v>
      </c>
      <c r="G2" s="7" t="s">
        <v>4</v>
      </c>
      <c r="H2" s="7" t="s">
        <v>5</v>
      </c>
    </row>
    <row r="3" spans="2:8" x14ac:dyDescent="0.35">
      <c r="B3" s="13">
        <v>1</v>
      </c>
      <c r="C3" s="14" t="s">
        <v>130</v>
      </c>
      <c r="D3" s="15"/>
      <c r="E3" s="15"/>
      <c r="F3" s="15"/>
      <c r="G3" s="15"/>
      <c r="H3" s="16"/>
    </row>
    <row r="4" spans="2:8" ht="43.5" x14ac:dyDescent="0.35">
      <c r="B4" s="2" t="s">
        <v>6</v>
      </c>
      <c r="C4" s="2" t="s">
        <v>7</v>
      </c>
      <c r="D4" s="2" t="s">
        <v>8</v>
      </c>
      <c r="E4" s="2" t="s">
        <v>9</v>
      </c>
      <c r="F4" s="12">
        <v>1</v>
      </c>
      <c r="G4" s="8"/>
      <c r="H4" s="8">
        <f>ROUND(G4*F4,2)</f>
        <v>0</v>
      </c>
    </row>
    <row r="5" spans="2:8" ht="29" x14ac:dyDescent="0.35">
      <c r="B5" s="2" t="s">
        <v>10</v>
      </c>
      <c r="C5" s="2" t="s">
        <v>11</v>
      </c>
      <c r="D5" s="2" t="s">
        <v>12</v>
      </c>
      <c r="E5" s="2" t="s">
        <v>13</v>
      </c>
      <c r="F5" s="12">
        <v>1.05</v>
      </c>
      <c r="G5" s="8"/>
      <c r="H5" s="8">
        <f t="shared" ref="H5:H49" si="0">ROUND(G5*F5,2)</f>
        <v>0</v>
      </c>
    </row>
    <row r="6" spans="2:8" x14ac:dyDescent="0.35">
      <c r="B6" s="13">
        <v>2</v>
      </c>
      <c r="C6" s="14" t="s">
        <v>131</v>
      </c>
      <c r="D6" s="15"/>
      <c r="E6" s="15"/>
      <c r="F6" s="15"/>
      <c r="G6" s="15"/>
      <c r="H6" s="16"/>
    </row>
    <row r="7" spans="2:8" ht="29" x14ac:dyDescent="0.35">
      <c r="B7" s="2" t="s">
        <v>14</v>
      </c>
      <c r="C7" s="2" t="s">
        <v>15</v>
      </c>
      <c r="D7" s="2" t="s">
        <v>16</v>
      </c>
      <c r="E7" s="2" t="s">
        <v>17</v>
      </c>
      <c r="F7" s="12">
        <v>175</v>
      </c>
      <c r="G7" s="8"/>
      <c r="H7" s="8">
        <f t="shared" si="0"/>
        <v>0</v>
      </c>
    </row>
    <row r="8" spans="2:8" ht="29" x14ac:dyDescent="0.35">
      <c r="B8" s="2" t="s">
        <v>18</v>
      </c>
      <c r="C8" s="2" t="s">
        <v>19</v>
      </c>
      <c r="D8" s="2" t="s">
        <v>20</v>
      </c>
      <c r="E8" s="2" t="s">
        <v>17</v>
      </c>
      <c r="F8" s="12">
        <v>14</v>
      </c>
      <c r="G8" s="8"/>
      <c r="H8" s="8">
        <f t="shared" si="0"/>
        <v>0</v>
      </c>
    </row>
    <row r="9" spans="2:8" ht="29" x14ac:dyDescent="0.35">
      <c r="B9" s="2" t="s">
        <v>21</v>
      </c>
      <c r="C9" s="2" t="s">
        <v>22</v>
      </c>
      <c r="D9" s="2" t="s">
        <v>23</v>
      </c>
      <c r="E9" s="2" t="s">
        <v>17</v>
      </c>
      <c r="F9" s="12">
        <v>16</v>
      </c>
      <c r="G9" s="8"/>
      <c r="H9" s="8">
        <f t="shared" si="0"/>
        <v>0</v>
      </c>
    </row>
    <row r="10" spans="2:8" ht="29" x14ac:dyDescent="0.35">
      <c r="B10" s="2" t="s">
        <v>24</v>
      </c>
      <c r="C10" s="2" t="s">
        <v>25</v>
      </c>
      <c r="D10" s="2" t="s">
        <v>26</v>
      </c>
      <c r="E10" s="2" t="s">
        <v>27</v>
      </c>
      <c r="F10" s="12">
        <v>45</v>
      </c>
      <c r="G10" s="8"/>
      <c r="H10" s="8">
        <f t="shared" si="0"/>
        <v>0</v>
      </c>
    </row>
    <row r="11" spans="2:8" ht="29" x14ac:dyDescent="0.35">
      <c r="B11" s="2" t="s">
        <v>28</v>
      </c>
      <c r="C11" s="2" t="s">
        <v>29</v>
      </c>
      <c r="D11" s="2" t="s">
        <v>30</v>
      </c>
      <c r="E11" s="2" t="s">
        <v>27</v>
      </c>
      <c r="F11" s="12">
        <v>160</v>
      </c>
      <c r="G11" s="8"/>
      <c r="H11" s="8">
        <f t="shared" si="0"/>
        <v>0</v>
      </c>
    </row>
    <row r="12" spans="2:8" ht="43.5" x14ac:dyDescent="0.35">
      <c r="B12" s="2" t="s">
        <v>31</v>
      </c>
      <c r="C12" s="2" t="s">
        <v>32</v>
      </c>
      <c r="D12" s="2" t="s">
        <v>33</v>
      </c>
      <c r="E12" s="2" t="s">
        <v>27</v>
      </c>
      <c r="F12" s="12">
        <v>480</v>
      </c>
      <c r="G12" s="8"/>
      <c r="H12" s="8">
        <f t="shared" si="0"/>
        <v>0</v>
      </c>
    </row>
    <row r="13" spans="2:8" ht="29" x14ac:dyDescent="0.35">
      <c r="B13" s="2" t="s">
        <v>34</v>
      </c>
      <c r="C13" s="2" t="s">
        <v>35</v>
      </c>
      <c r="D13" s="2" t="s">
        <v>36</v>
      </c>
      <c r="E13" s="2" t="s">
        <v>37</v>
      </c>
      <c r="F13" s="12">
        <v>10.14</v>
      </c>
      <c r="G13" s="8"/>
      <c r="H13" s="8">
        <f t="shared" si="0"/>
        <v>0</v>
      </c>
    </row>
    <row r="14" spans="2:8" ht="29" x14ac:dyDescent="0.35">
      <c r="B14" s="2" t="s">
        <v>38</v>
      </c>
      <c r="C14" s="2" t="s">
        <v>39</v>
      </c>
      <c r="D14" s="2" t="s">
        <v>40</v>
      </c>
      <c r="E14" s="2" t="s">
        <v>37</v>
      </c>
      <c r="F14" s="12">
        <v>27.879000000000001</v>
      </c>
      <c r="G14" s="8"/>
      <c r="H14" s="8">
        <f t="shared" si="0"/>
        <v>0</v>
      </c>
    </row>
    <row r="15" spans="2:8" ht="29" x14ac:dyDescent="0.35">
      <c r="B15" s="2" t="s">
        <v>41</v>
      </c>
      <c r="C15" s="2" t="s">
        <v>39</v>
      </c>
      <c r="D15" s="2" t="s">
        <v>42</v>
      </c>
      <c r="E15" s="2" t="s">
        <v>37</v>
      </c>
      <c r="F15" s="12">
        <v>30.4</v>
      </c>
      <c r="G15" s="8"/>
      <c r="H15" s="8">
        <f t="shared" si="0"/>
        <v>0</v>
      </c>
    </row>
    <row r="16" spans="2:8" x14ac:dyDescent="0.35">
      <c r="B16" s="13">
        <v>3</v>
      </c>
      <c r="C16" s="14" t="s">
        <v>132</v>
      </c>
      <c r="D16" s="15"/>
      <c r="E16" s="15"/>
      <c r="F16" s="15"/>
      <c r="G16" s="15"/>
      <c r="H16" s="16"/>
    </row>
    <row r="17" spans="2:8" ht="87" x14ac:dyDescent="0.35">
      <c r="B17" s="2" t="s">
        <v>43</v>
      </c>
      <c r="C17" s="2" t="s">
        <v>44</v>
      </c>
      <c r="D17" s="2" t="s">
        <v>45</v>
      </c>
      <c r="E17" s="2" t="s">
        <v>37</v>
      </c>
      <c r="F17" s="12">
        <v>1880</v>
      </c>
      <c r="G17" s="8"/>
      <c r="H17" s="8">
        <f t="shared" si="0"/>
        <v>0</v>
      </c>
    </row>
    <row r="18" spans="2:8" ht="29" x14ac:dyDescent="0.35">
      <c r="B18" s="2" t="s">
        <v>46</v>
      </c>
      <c r="C18" s="2" t="s">
        <v>47</v>
      </c>
      <c r="D18" s="2" t="s">
        <v>48</v>
      </c>
      <c r="E18" s="2" t="s">
        <v>27</v>
      </c>
      <c r="F18" s="12">
        <v>3688</v>
      </c>
      <c r="G18" s="8"/>
      <c r="H18" s="8">
        <f t="shared" si="0"/>
        <v>0</v>
      </c>
    </row>
    <row r="19" spans="2:8" x14ac:dyDescent="0.35">
      <c r="B19" s="13">
        <v>4</v>
      </c>
      <c r="C19" s="14" t="s">
        <v>133</v>
      </c>
      <c r="D19" s="15"/>
      <c r="E19" s="15"/>
      <c r="F19" s="15"/>
      <c r="G19" s="15"/>
      <c r="H19" s="16"/>
    </row>
    <row r="20" spans="2:8" ht="43.5" x14ac:dyDescent="0.35">
      <c r="B20" s="2" t="s">
        <v>49</v>
      </c>
      <c r="C20" s="2" t="s">
        <v>50</v>
      </c>
      <c r="D20" s="2" t="s">
        <v>51</v>
      </c>
      <c r="E20" s="2" t="s">
        <v>27</v>
      </c>
      <c r="F20" s="12">
        <v>3688</v>
      </c>
      <c r="G20" s="8"/>
      <c r="H20" s="8">
        <f t="shared" si="0"/>
        <v>0</v>
      </c>
    </row>
    <row r="21" spans="2:8" ht="29" x14ac:dyDescent="0.35">
      <c r="B21" s="2" t="s">
        <v>52</v>
      </c>
      <c r="C21" s="2" t="s">
        <v>53</v>
      </c>
      <c r="D21" s="2" t="s">
        <v>54</v>
      </c>
      <c r="E21" s="2" t="s">
        <v>27</v>
      </c>
      <c r="F21" s="12">
        <v>3552</v>
      </c>
      <c r="G21" s="8"/>
      <c r="H21" s="8">
        <f t="shared" si="0"/>
        <v>0</v>
      </c>
    </row>
    <row r="22" spans="2:8" x14ac:dyDescent="0.35">
      <c r="B22" s="13">
        <v>5</v>
      </c>
      <c r="C22" s="14" t="s">
        <v>134</v>
      </c>
      <c r="D22" s="15"/>
      <c r="E22" s="15"/>
      <c r="F22" s="15"/>
      <c r="G22" s="15"/>
      <c r="H22" s="16"/>
    </row>
    <row r="23" spans="2:8" ht="29" x14ac:dyDescent="0.35">
      <c r="B23" s="2" t="s">
        <v>55</v>
      </c>
      <c r="C23" s="2" t="s">
        <v>56</v>
      </c>
      <c r="D23" s="2" t="s">
        <v>57</v>
      </c>
      <c r="E23" s="2" t="s">
        <v>17</v>
      </c>
      <c r="F23" s="12">
        <v>340</v>
      </c>
      <c r="G23" s="8"/>
      <c r="H23" s="8">
        <f t="shared" si="0"/>
        <v>0</v>
      </c>
    </row>
    <row r="24" spans="2:8" ht="43.5" x14ac:dyDescent="0.35">
      <c r="B24" s="2" t="s">
        <v>58</v>
      </c>
      <c r="C24" s="2" t="s">
        <v>59</v>
      </c>
      <c r="D24" s="2" t="s">
        <v>60</v>
      </c>
      <c r="E24" s="2" t="s">
        <v>17</v>
      </c>
      <c r="F24" s="12">
        <v>160</v>
      </c>
      <c r="G24" s="8"/>
      <c r="H24" s="8">
        <f t="shared" si="0"/>
        <v>0</v>
      </c>
    </row>
    <row r="25" spans="2:8" ht="29" x14ac:dyDescent="0.35">
      <c r="B25" s="2" t="s">
        <v>61</v>
      </c>
      <c r="C25" s="2" t="s">
        <v>62</v>
      </c>
      <c r="D25" s="2" t="s">
        <v>63</v>
      </c>
      <c r="E25" s="2" t="s">
        <v>27</v>
      </c>
      <c r="F25" s="12">
        <v>265</v>
      </c>
      <c r="G25" s="8"/>
      <c r="H25" s="8">
        <f t="shared" si="0"/>
        <v>0</v>
      </c>
    </row>
    <row r="26" spans="2:8" ht="29" x14ac:dyDescent="0.35">
      <c r="B26" s="2" t="s">
        <v>64</v>
      </c>
      <c r="C26" s="2" t="s">
        <v>65</v>
      </c>
      <c r="D26" s="2" t="s">
        <v>66</v>
      </c>
      <c r="E26" s="2" t="s">
        <v>37</v>
      </c>
      <c r="F26" s="12">
        <v>26.9</v>
      </c>
      <c r="G26" s="8"/>
      <c r="H26" s="8">
        <f t="shared" si="0"/>
        <v>0</v>
      </c>
    </row>
    <row r="27" spans="2:8" ht="29" x14ac:dyDescent="0.35">
      <c r="B27" s="2" t="s">
        <v>67</v>
      </c>
      <c r="C27" s="2" t="s">
        <v>68</v>
      </c>
      <c r="D27" s="2" t="s">
        <v>69</v>
      </c>
      <c r="E27" s="2" t="s">
        <v>27</v>
      </c>
      <c r="F27" s="12">
        <v>165</v>
      </c>
      <c r="G27" s="8"/>
      <c r="H27" s="8">
        <f t="shared" si="0"/>
        <v>0</v>
      </c>
    </row>
    <row r="28" spans="2:8" x14ac:dyDescent="0.35">
      <c r="B28" s="13">
        <v>6</v>
      </c>
      <c r="C28" s="14" t="s">
        <v>135</v>
      </c>
      <c r="D28" s="15"/>
      <c r="E28" s="15"/>
      <c r="F28" s="15"/>
      <c r="G28" s="15"/>
      <c r="H28" s="16"/>
    </row>
    <row r="29" spans="2:8" ht="29" x14ac:dyDescent="0.35">
      <c r="B29" s="2" t="s">
        <v>70</v>
      </c>
      <c r="C29" s="2" t="s">
        <v>71</v>
      </c>
      <c r="D29" s="2" t="s">
        <v>72</v>
      </c>
      <c r="E29" s="2" t="s">
        <v>27</v>
      </c>
      <c r="F29" s="12">
        <v>85</v>
      </c>
      <c r="G29" s="8"/>
      <c r="H29" s="8">
        <f t="shared" si="0"/>
        <v>0</v>
      </c>
    </row>
    <row r="30" spans="2:8" ht="43.5" x14ac:dyDescent="0.35">
      <c r="B30" s="2" t="s">
        <v>73</v>
      </c>
      <c r="C30" s="2" t="s">
        <v>74</v>
      </c>
      <c r="D30" s="2" t="s">
        <v>75</v>
      </c>
      <c r="E30" s="2" t="s">
        <v>27</v>
      </c>
      <c r="F30" s="12">
        <v>3552</v>
      </c>
      <c r="G30" s="8"/>
      <c r="H30" s="8">
        <f t="shared" si="0"/>
        <v>0</v>
      </c>
    </row>
    <row r="31" spans="2:8" ht="29" x14ac:dyDescent="0.35">
      <c r="B31" s="2" t="s">
        <v>76</v>
      </c>
      <c r="C31" s="2" t="s">
        <v>77</v>
      </c>
      <c r="D31" s="2" t="s">
        <v>78</v>
      </c>
      <c r="E31" s="2" t="s">
        <v>27</v>
      </c>
      <c r="F31" s="12">
        <v>1155</v>
      </c>
      <c r="G31" s="8"/>
      <c r="H31" s="8">
        <f t="shared" si="0"/>
        <v>0</v>
      </c>
    </row>
    <row r="32" spans="2:8" ht="43.5" x14ac:dyDescent="0.35">
      <c r="B32" s="2" t="s">
        <v>79</v>
      </c>
      <c r="C32" s="2" t="s">
        <v>80</v>
      </c>
      <c r="D32" s="2" t="s">
        <v>81</v>
      </c>
      <c r="E32" s="2" t="s">
        <v>27</v>
      </c>
      <c r="F32" s="12">
        <v>3425</v>
      </c>
      <c r="G32" s="8"/>
      <c r="H32" s="8">
        <f t="shared" si="0"/>
        <v>0</v>
      </c>
    </row>
    <row r="33" spans="2:8" ht="58" x14ac:dyDescent="0.35">
      <c r="B33" s="2" t="s">
        <v>82</v>
      </c>
      <c r="C33" s="2" t="s">
        <v>83</v>
      </c>
      <c r="D33" s="2" t="s">
        <v>84</v>
      </c>
      <c r="E33" s="2" t="s">
        <v>27</v>
      </c>
      <c r="F33" s="12">
        <v>5785</v>
      </c>
      <c r="G33" s="8"/>
      <c r="H33" s="8">
        <f t="shared" si="0"/>
        <v>0</v>
      </c>
    </row>
    <row r="34" spans="2:8" ht="43.5" x14ac:dyDescent="0.35">
      <c r="B34" s="2" t="s">
        <v>85</v>
      </c>
      <c r="C34" s="2" t="s">
        <v>86</v>
      </c>
      <c r="D34" s="2" t="s">
        <v>87</v>
      </c>
      <c r="E34" s="2" t="s">
        <v>27</v>
      </c>
      <c r="F34" s="12">
        <v>4385</v>
      </c>
      <c r="G34" s="8"/>
      <c r="H34" s="8">
        <f t="shared" si="0"/>
        <v>0</v>
      </c>
    </row>
    <row r="35" spans="2:8" x14ac:dyDescent="0.35">
      <c r="B35" s="13">
        <v>7</v>
      </c>
      <c r="C35" s="14" t="s">
        <v>136</v>
      </c>
      <c r="D35" s="15"/>
      <c r="E35" s="15"/>
      <c r="F35" s="15"/>
      <c r="G35" s="15"/>
      <c r="H35" s="16"/>
    </row>
    <row r="36" spans="2:8" ht="29" x14ac:dyDescent="0.35">
      <c r="B36" s="2" t="s">
        <v>88</v>
      </c>
      <c r="C36" s="2" t="s">
        <v>89</v>
      </c>
      <c r="D36" s="2" t="s">
        <v>90</v>
      </c>
      <c r="E36" s="2" t="s">
        <v>91</v>
      </c>
      <c r="F36" s="12">
        <v>1</v>
      </c>
      <c r="G36" s="8"/>
      <c r="H36" s="8">
        <f t="shared" si="0"/>
        <v>0</v>
      </c>
    </row>
    <row r="37" spans="2:8" ht="29" x14ac:dyDescent="0.35">
      <c r="B37" s="2" t="s">
        <v>92</v>
      </c>
      <c r="C37" s="2" t="s">
        <v>93</v>
      </c>
      <c r="D37" s="2" t="s">
        <v>94</v>
      </c>
      <c r="E37" s="2" t="s">
        <v>17</v>
      </c>
      <c r="F37" s="12">
        <v>4</v>
      </c>
      <c r="G37" s="8"/>
      <c r="H37" s="8">
        <f t="shared" si="0"/>
        <v>0</v>
      </c>
    </row>
    <row r="38" spans="2:8" ht="29" x14ac:dyDescent="0.35">
      <c r="B38" s="2" t="s">
        <v>95</v>
      </c>
      <c r="C38" s="2" t="s">
        <v>96</v>
      </c>
      <c r="D38" s="2" t="s">
        <v>97</v>
      </c>
      <c r="E38" s="2" t="s">
        <v>37</v>
      </c>
      <c r="F38" s="12">
        <v>5</v>
      </c>
      <c r="G38" s="8"/>
      <c r="H38" s="8">
        <f t="shared" si="0"/>
        <v>0</v>
      </c>
    </row>
    <row r="39" spans="2:8" ht="29" x14ac:dyDescent="0.35">
      <c r="B39" s="2" t="s">
        <v>98</v>
      </c>
      <c r="C39" s="2" t="s">
        <v>99</v>
      </c>
      <c r="D39" s="2" t="s">
        <v>100</v>
      </c>
      <c r="E39" s="2" t="s">
        <v>101</v>
      </c>
      <c r="F39" s="12">
        <v>2</v>
      </c>
      <c r="G39" s="8"/>
      <c r="H39" s="8">
        <f t="shared" si="0"/>
        <v>0</v>
      </c>
    </row>
    <row r="40" spans="2:8" ht="29" x14ac:dyDescent="0.35">
      <c r="B40" s="2" t="s">
        <v>102</v>
      </c>
      <c r="C40" s="2" t="s">
        <v>65</v>
      </c>
      <c r="D40" s="2" t="s">
        <v>103</v>
      </c>
      <c r="E40" s="2" t="s">
        <v>37</v>
      </c>
      <c r="F40" s="12">
        <v>0.28000000000000003</v>
      </c>
      <c r="G40" s="8"/>
      <c r="H40" s="8">
        <f t="shared" si="0"/>
        <v>0</v>
      </c>
    </row>
    <row r="41" spans="2:8" ht="29" x14ac:dyDescent="0.35">
      <c r="B41" s="2" t="s">
        <v>104</v>
      </c>
      <c r="C41" s="2" t="s">
        <v>105</v>
      </c>
      <c r="D41" s="2" t="s">
        <v>106</v>
      </c>
      <c r="E41" s="2" t="s">
        <v>17</v>
      </c>
      <c r="F41" s="12">
        <v>6</v>
      </c>
      <c r="G41" s="8"/>
      <c r="H41" s="8">
        <f t="shared" si="0"/>
        <v>0</v>
      </c>
    </row>
    <row r="42" spans="2:8" ht="29" x14ac:dyDescent="0.35">
      <c r="B42" s="2" t="s">
        <v>107</v>
      </c>
      <c r="C42" s="2" t="s">
        <v>108</v>
      </c>
      <c r="D42" s="2" t="s">
        <v>109</v>
      </c>
      <c r="E42" s="2" t="s">
        <v>37</v>
      </c>
      <c r="F42" s="12">
        <v>1.2</v>
      </c>
      <c r="G42" s="8"/>
      <c r="H42" s="8">
        <f t="shared" si="0"/>
        <v>0</v>
      </c>
    </row>
    <row r="43" spans="2:8" x14ac:dyDescent="0.35">
      <c r="B43" s="13">
        <v>8</v>
      </c>
      <c r="C43" s="14" t="s">
        <v>137</v>
      </c>
      <c r="D43" s="15"/>
      <c r="E43" s="15"/>
      <c r="F43" s="15"/>
      <c r="G43" s="15"/>
      <c r="H43" s="16"/>
    </row>
    <row r="44" spans="2:8" ht="29" x14ac:dyDescent="0.35">
      <c r="B44" s="2" t="s">
        <v>110</v>
      </c>
      <c r="C44" s="2" t="s">
        <v>111</v>
      </c>
      <c r="D44" s="2" t="s">
        <v>112</v>
      </c>
      <c r="E44" s="2" t="s">
        <v>17</v>
      </c>
      <c r="F44" s="12">
        <v>75</v>
      </c>
      <c r="G44" s="8"/>
      <c r="H44" s="8">
        <f t="shared" si="0"/>
        <v>0</v>
      </c>
    </row>
    <row r="45" spans="2:8" ht="43.5" x14ac:dyDescent="0.35">
      <c r="B45" s="2" t="s">
        <v>113</v>
      </c>
      <c r="C45" s="2" t="s">
        <v>114</v>
      </c>
      <c r="D45" s="2" t="s">
        <v>115</v>
      </c>
      <c r="E45" s="2" t="s">
        <v>27</v>
      </c>
      <c r="F45" s="12">
        <v>67</v>
      </c>
      <c r="G45" s="8"/>
      <c r="H45" s="8">
        <f t="shared" si="0"/>
        <v>0</v>
      </c>
    </row>
    <row r="46" spans="2:8" ht="29" x14ac:dyDescent="0.35">
      <c r="B46" s="2" t="s">
        <v>116</v>
      </c>
      <c r="C46" s="2" t="s">
        <v>71</v>
      </c>
      <c r="D46" s="2" t="s">
        <v>117</v>
      </c>
      <c r="E46" s="2" t="s">
        <v>27</v>
      </c>
      <c r="F46" s="12">
        <v>1910</v>
      </c>
      <c r="G46" s="8"/>
      <c r="H46" s="8">
        <f t="shared" si="0"/>
        <v>0</v>
      </c>
    </row>
    <row r="47" spans="2:8" ht="29" x14ac:dyDescent="0.35">
      <c r="B47" s="2" t="s">
        <v>118</v>
      </c>
      <c r="C47" s="2" t="s">
        <v>119</v>
      </c>
      <c r="D47" s="2" t="s">
        <v>120</v>
      </c>
      <c r="E47" s="2" t="s">
        <v>91</v>
      </c>
      <c r="F47" s="12">
        <v>23</v>
      </c>
      <c r="G47" s="8"/>
      <c r="H47" s="8">
        <f t="shared" si="0"/>
        <v>0</v>
      </c>
    </row>
    <row r="48" spans="2:8" ht="29" x14ac:dyDescent="0.35">
      <c r="B48" s="2" t="s">
        <v>121</v>
      </c>
      <c r="C48" s="2" t="s">
        <v>122</v>
      </c>
      <c r="D48" s="2" t="s">
        <v>123</v>
      </c>
      <c r="E48" s="2" t="s">
        <v>91</v>
      </c>
      <c r="F48" s="12">
        <v>16</v>
      </c>
      <c r="G48" s="8"/>
      <c r="H48" s="8">
        <f t="shared" si="0"/>
        <v>0</v>
      </c>
    </row>
    <row r="49" spans="2:8" ht="72.5" x14ac:dyDescent="0.35">
      <c r="B49" s="2" t="s">
        <v>124</v>
      </c>
      <c r="C49" s="2" t="s">
        <v>7</v>
      </c>
      <c r="D49" s="2" t="s">
        <v>125</v>
      </c>
      <c r="E49" s="2" t="s">
        <v>27</v>
      </c>
      <c r="F49" s="12">
        <v>3250</v>
      </c>
      <c r="G49" s="8"/>
      <c r="H49" s="8">
        <f t="shared" si="0"/>
        <v>0</v>
      </c>
    </row>
    <row r="50" spans="2:8" x14ac:dyDescent="0.35">
      <c r="B50" s="3" t="s">
        <v>127</v>
      </c>
      <c r="C50" s="4"/>
      <c r="D50" s="4"/>
      <c r="E50" s="4"/>
      <c r="F50" s="4"/>
      <c r="G50" s="5"/>
      <c r="H50" s="9">
        <f>SUM(H4:H49)</f>
        <v>0</v>
      </c>
    </row>
    <row r="51" spans="2:8" x14ac:dyDescent="0.35">
      <c r="B51" s="3" t="s">
        <v>128</v>
      </c>
      <c r="C51" s="4"/>
      <c r="D51" s="4"/>
      <c r="E51" s="4"/>
      <c r="F51" s="4"/>
      <c r="G51" s="5"/>
      <c r="H51" s="9">
        <f>ROUND(0.23*H50,2)</f>
        <v>0</v>
      </c>
    </row>
    <row r="52" spans="2:8" x14ac:dyDescent="0.35">
      <c r="B52" s="3" t="s">
        <v>129</v>
      </c>
      <c r="C52" s="4"/>
      <c r="D52" s="4"/>
      <c r="E52" s="4"/>
      <c r="F52" s="4"/>
      <c r="G52" s="5"/>
      <c r="H52" s="9">
        <f>H50+H51</f>
        <v>0</v>
      </c>
    </row>
  </sheetData>
  <mergeCells count="11">
    <mergeCell ref="C43:H43"/>
    <mergeCell ref="B50:G50"/>
    <mergeCell ref="B51:G51"/>
    <mergeCell ref="B52:G52"/>
    <mergeCell ref="C3:H3"/>
    <mergeCell ref="C6:H6"/>
    <mergeCell ref="C16:H16"/>
    <mergeCell ref="C19:H19"/>
    <mergeCell ref="C22:H22"/>
    <mergeCell ref="C28:H28"/>
    <mergeCell ref="C35:H3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</dc:creator>
  <cp:lastModifiedBy>pawel</cp:lastModifiedBy>
  <dcterms:created xsi:type="dcterms:W3CDTF">2022-06-08T18:49:54Z</dcterms:created>
  <dcterms:modified xsi:type="dcterms:W3CDTF">2022-06-08T18:57:10Z</dcterms:modified>
</cp:coreProperties>
</file>